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8669_OSIC\IC00001_DIFUSIO\OR0019 Gestió de formularis i sol·licituds\FORMULARIS ANNEXOS\2023\PATRIMONI\CLT504 CONSERVACIO MANTENIMENT\"/>
    </mc:Choice>
  </mc:AlternateContent>
  <bookViews>
    <workbookView xWindow="0" yWindow="0" windowWidth="2160" windowHeight="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Liquidació'!$A$1:$K$42</definedName>
  </definedNames>
  <calcPr calcId="162913"/>
</workbook>
</file>

<file path=xl/calcChain.xml><?xml version="1.0" encoding="utf-8"?>
<calcChain xmlns="http://schemas.openxmlformats.org/spreadsheetml/2006/main">
  <c r="H31" i="1" l="1"/>
  <c r="D19" i="1" l="1"/>
  <c r="C19" i="1"/>
  <c r="B19" i="1"/>
  <c r="B28" i="1"/>
  <c r="D25" i="1"/>
  <c r="D29" i="1" s="1"/>
  <c r="C25" i="1"/>
  <c r="C29" i="1" s="1"/>
  <c r="B25" i="1"/>
  <c r="B29" i="1" s="1"/>
  <c r="C28" i="1" l="1"/>
  <c r="D28" i="1"/>
  <c r="B31" i="1" l="1"/>
  <c r="B36" i="1" s="1"/>
  <c r="C31" i="1"/>
  <c r="C36" i="1" s="1"/>
  <c r="H30" i="1" s="1"/>
  <c r="D31" i="1"/>
  <c r="D36" i="1" s="1"/>
  <c r="I30" i="1" l="1"/>
  <c r="I31" i="1" s="1"/>
  <c r="I41" i="1" s="1"/>
  <c r="G30" i="1"/>
  <c r="G31" i="1" s="1"/>
  <c r="F41" i="1" s="1"/>
  <c r="D37" i="1"/>
  <c r="I40" i="1" s="1"/>
  <c r="C37" i="1"/>
  <c r="B37" i="1"/>
  <c r="F40" i="1" s="1"/>
  <c r="I42" i="1" l="1"/>
  <c r="F42" i="1"/>
  <c r="G40" i="1"/>
  <c r="J40" i="1" s="1"/>
  <c r="K40" i="1" s="1"/>
  <c r="L40" i="1" s="1"/>
  <c r="L39" i="1" s="1"/>
  <c r="F37" i="1"/>
  <c r="G41" i="1"/>
  <c r="G42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La quantia de la subvenció és d'un mínim de 5.000,00 euros i d'un màxim de 100.000,00 euros, i en cap cas pot ser superior al 70% del cost total de les despeses subvencionables.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<sst xmlns="http://schemas.openxmlformats.org/spreadsheetml/2006/main" count="55" uniqueCount="51">
  <si>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</si>
  <si>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</si>
  <si>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</si>
  <si>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</si>
  <si>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</si>
  <si>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</si>
  <si>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</si>
  <si>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</si>
  <si>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</si>
  <si>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</si>
  <si>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</si>
  <si>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</si>
  <si>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</si>
  <si>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</si>
  <si>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</si>
  <si>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</si>
  <si>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</si>
  <si>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</si>
  <si>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</si>
  <si>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</si>
  <si>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</si>
  <si>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</si>
  <si>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</si>
  <si>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</si>
  <si>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</si>
  <si>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</si>
  <si>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</si>
  <si>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1.- Cost redacció projecte bàsic i execució:</t>
  </si>
  <si>
    <t>Fons propis</t>
  </si>
  <si>
    <t xml:space="preserve">          honoraris tècnics </t>
  </si>
  <si>
    <t xml:space="preserve">          estudi de seguretat i salut</t>
  </si>
  <si>
    <t xml:space="preserve">          estudi geotècnic</t>
  </si>
  <si>
    <t xml:space="preserve">          aixecament topogràfic i planimètric</t>
  </si>
  <si>
    <t xml:space="preserve">          projecte d'instal.lacions</t>
  </si>
  <si>
    <t xml:space="preserve">          projecte d'activitats per llicència ambiental</t>
  </si>
  <si>
    <t xml:space="preserve">          pla de conservació i manteniment</t>
  </si>
  <si>
    <t>2.- Pressupost de l'obra:</t>
  </si>
  <si>
    <t xml:space="preserve">Total despeses </t>
  </si>
  <si>
    <t>Subtotal 1</t>
  </si>
  <si>
    <t>Subtotal 2</t>
  </si>
  <si>
    <t>Subtotal 3</t>
  </si>
  <si>
    <t>Altres subvencions (especifiqueu-les):</t>
  </si>
  <si>
    <t>Subvenció del Departament de Cultura</t>
  </si>
  <si>
    <t>Llicències</t>
  </si>
  <si>
    <t xml:space="preserve">         Pressupost execució material</t>
  </si>
  <si>
    <t>IVA</t>
  </si>
  <si>
    <t>Benefici industrial</t>
  </si>
  <si>
    <t xml:space="preserve">         Despeses generals (13% del PEM)</t>
  </si>
  <si>
    <r>
      <t xml:space="preserve">3.- Llicències </t>
    </r>
    <r>
      <rPr>
        <sz val="10"/>
        <rFont val="Arial"/>
        <family val="2"/>
      </rPr>
      <t>(detalleu-les):</t>
    </r>
  </si>
  <si>
    <t xml:space="preserve">En espècie </t>
  </si>
  <si>
    <t>PRESSUPOST / LIQUIDACIÓ:  Subvencions per a l'execució d'obres de conservació i manteniment d'immobles de notable valor cultural (CLT504)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</si>
</sst>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%"/>
    <numFmt numFmtId="166" formatCode="_-* #,##0.00\ [$€-403]_-;\-* #,##0.00\ [$€-403]_-;_-* &quot;-&quot;??\ [$€-403]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 applyProtection="1">
      <alignment horizontal="right" wrapText="1"/>
      <protection locked="0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/>
    <xf numFmtId="0" fontId="7" fillId="0" borderId="0" xfId="0" applyFont="1"/>
    <xf numFmtId="164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4" fontId="0" fillId="3" borderId="1" xfId="0" applyNumberFormat="1" applyFill="1" applyBorder="1" applyProtection="1"/>
    <xf numFmtId="0" fontId="2" fillId="4" borderId="11" xfId="0" applyFont="1" applyFill="1" applyBorder="1" applyAlignment="1" applyProtection="1">
      <alignment horizontal="right" wrapText="1"/>
    </xf>
    <xf numFmtId="164" fontId="2" fillId="4" borderId="3" xfId="0" applyNumberFormat="1" applyFont="1" applyFill="1" applyBorder="1" applyAlignment="1" applyProtection="1">
      <alignment horizontal="right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5" borderId="1" xfId="0" applyNumberFormat="1" applyFont="1" applyFill="1" applyBorder="1" applyAlignment="1" applyProtection="1">
      <alignment horizontal="right" wrapText="1"/>
      <protection locked="0"/>
    </xf>
    <xf numFmtId="164" fontId="5" fillId="5" borderId="5" xfId="0" applyNumberFormat="1" applyFont="1" applyFill="1" applyBorder="1" applyAlignment="1" applyProtection="1">
      <alignment horizontal="right" wrapText="1"/>
      <protection locked="0"/>
    </xf>
    <xf numFmtId="164" fontId="5" fillId="5" borderId="12" xfId="0" applyNumberFormat="1" applyFont="1" applyFill="1" applyBorder="1" applyAlignment="1" applyProtection="1">
      <alignment horizontal="right" wrapText="1"/>
      <protection locked="0"/>
    </xf>
    <xf numFmtId="164" fontId="0" fillId="3" borderId="12" xfId="0" applyNumberFormat="1" applyFill="1" applyBorder="1" applyProtection="1"/>
    <xf numFmtId="164" fontId="2" fillId="4" borderId="13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4" fontId="2" fillId="0" borderId="13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65" fontId="12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8" xfId="0" applyFont="1" applyFill="1" applyBorder="1" applyAlignment="1" applyProtection="1">
      <alignment wrapText="1"/>
    </xf>
    <xf numFmtId="164" fontId="5" fillId="0" borderId="5" xfId="0" applyNumberFormat="1" applyFont="1" applyBorder="1" applyAlignment="1" applyProtection="1">
      <alignment horizontal="right" wrapText="1"/>
    </xf>
    <xf numFmtId="164" fontId="0" fillId="0" borderId="12" xfId="0" applyNumberFormat="1" applyBorder="1" applyAlignment="1" applyProtection="1">
      <alignment horizontal="right" wrapText="1"/>
      <protection locked="0"/>
    </xf>
    <xf numFmtId="164" fontId="2" fillId="5" borderId="1" xfId="0" applyNumberFormat="1" applyFont="1" applyFill="1" applyBorder="1" applyAlignment="1" applyProtection="1">
      <alignment horizontal="right" wrapText="1"/>
    </xf>
    <xf numFmtId="164" fontId="2" fillId="5" borderId="12" xfId="0" applyNumberFormat="1" applyFont="1" applyFill="1" applyBorder="1" applyAlignment="1" applyProtection="1">
      <alignment horizontal="right" wrapText="1"/>
    </xf>
    <xf numFmtId="0" fontId="2" fillId="3" borderId="2" xfId="0" applyFont="1" applyFill="1" applyBorder="1" applyAlignment="1" applyProtection="1">
      <alignment horizontal="right" wrapText="1"/>
    </xf>
    <xf numFmtId="164" fontId="2" fillId="3" borderId="4" xfId="0" applyNumberFormat="1" applyFont="1" applyFill="1" applyBorder="1" applyAlignment="1" applyProtection="1">
      <alignment horizontal="right" wrapText="1"/>
    </xf>
    <xf numFmtId="164" fontId="5" fillId="5" borderId="1" xfId="0" applyNumberFormat="1" applyFont="1" applyFill="1" applyBorder="1" applyAlignment="1" applyProtection="1">
      <alignment horizontal="right" wrapText="1"/>
    </xf>
    <xf numFmtId="164" fontId="5" fillId="5" borderId="5" xfId="0" applyNumberFormat="1" applyFont="1" applyFill="1" applyBorder="1" applyAlignment="1" applyProtection="1">
      <alignment horizontal="right" wrapText="1"/>
    </xf>
    <xf numFmtId="0" fontId="10" fillId="3" borderId="24" xfId="0" applyFont="1" applyFill="1" applyBorder="1" applyAlignment="1" applyProtection="1">
      <alignment horizontal="left" wrapText="1"/>
    </xf>
    <xf numFmtId="164" fontId="2" fillId="0" borderId="12" xfId="0" applyNumberFormat="1" applyFont="1" applyBorder="1" applyAlignment="1" applyProtection="1">
      <alignment horizontal="right" wrapText="1"/>
    </xf>
    <xf numFmtId="0" fontId="2" fillId="3" borderId="20" xfId="0" applyFont="1" applyFill="1" applyBorder="1" applyAlignment="1" applyProtection="1">
      <alignment horizontal="left" wrapText="1"/>
    </xf>
    <xf numFmtId="10" fontId="0" fillId="0" borderId="20" xfId="1" applyNumberFormat="1" applyFont="1" applyBorder="1" applyAlignment="1" applyProtection="1">
      <alignment horizontal="right" wrapText="1"/>
      <protection locked="0"/>
    </xf>
    <xf numFmtId="164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164" fontId="2" fillId="3" borderId="30" xfId="0" applyNumberFormat="1" applyFont="1" applyFill="1" applyBorder="1" applyAlignment="1" applyProtection="1">
      <alignment horizontal="right" wrapText="1"/>
    </xf>
    <xf numFmtId="0" fontId="2" fillId="3" borderId="31" xfId="0" applyFont="1" applyFill="1" applyBorder="1" applyAlignment="1" applyProtection="1">
      <alignment horizontal="right" wrapText="1"/>
    </xf>
    <xf numFmtId="164" fontId="2" fillId="3" borderId="32" xfId="0" applyNumberFormat="1" applyFont="1" applyFill="1" applyBorder="1" applyAlignment="1" applyProtection="1">
      <alignment horizontal="right" wrapText="1"/>
    </xf>
    <xf numFmtId="164" fontId="2" fillId="3" borderId="33" xfId="0" applyNumberFormat="1" applyFont="1" applyFill="1" applyBorder="1" applyAlignment="1" applyProtection="1">
      <alignment horizontal="right" wrapText="1"/>
    </xf>
    <xf numFmtId="0" fontId="1" fillId="0" borderId="2" xfId="0" applyFont="1" applyBorder="1" applyAlignment="1" applyProtection="1">
      <alignment wrapText="1"/>
    </xf>
    <xf numFmtId="164" fontId="1" fillId="0" borderId="1" xfId="0" applyNumberFormat="1" applyFont="1" applyBorder="1" applyAlignment="1" applyProtection="1">
      <alignment horizontal="right" wrapText="1"/>
    </xf>
    <xf numFmtId="164" fontId="1" fillId="0" borderId="12" xfId="0" applyNumberFormat="1" applyFont="1" applyBorder="1" applyAlignment="1" applyProtection="1">
      <alignment horizontal="right" wrapText="1"/>
    </xf>
    <xf numFmtId="0" fontId="1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 indent="3"/>
    </xf>
    <xf numFmtId="0" fontId="2" fillId="0" borderId="14" xfId="0" applyFont="1" applyBorder="1" applyAlignment="1" applyProtection="1">
      <alignment horizontal="left" wrapText="1"/>
    </xf>
    <xf numFmtId="0" fontId="1" fillId="0" borderId="14" xfId="0" applyFont="1" applyBorder="1" applyAlignment="1" applyProtection="1">
      <alignment horizontal="left" wrapText="1" indent="3"/>
      <protection locked="0"/>
    </xf>
    <xf numFmtId="0" fontId="2" fillId="3" borderId="11" xfId="0" applyFont="1" applyFill="1" applyBorder="1" applyAlignment="1" applyProtection="1">
      <alignment horizontal="right" wrapText="1"/>
    </xf>
    <xf numFmtId="164" fontId="2" fillId="3" borderId="3" xfId="0" applyNumberFormat="1" applyFont="1" applyFill="1" applyBorder="1" applyAlignment="1" applyProtection="1">
      <alignment horizontal="right" wrapText="1"/>
    </xf>
    <xf numFmtId="164" fontId="2" fillId="3" borderId="13" xfId="0" applyNumberFormat="1" applyFont="1" applyFill="1" applyBorder="1" applyAlignment="1" applyProtection="1">
      <alignment horizontal="right" wrapText="1"/>
    </xf>
    <xf numFmtId="0" fontId="2" fillId="3" borderId="6" xfId="0" applyFont="1" applyFill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center" wrapText="1"/>
    </xf>
    <xf numFmtId="166" fontId="0" fillId="0" borderId="1" xfId="0" applyNumberFormat="1" applyBorder="1" applyAlignment="1" applyProtection="1">
      <alignment horizontal="right" wrapText="1"/>
      <protection locked="0"/>
    </xf>
    <xf numFmtId="166" fontId="0" fillId="0" borderId="12" xfId="0" applyNumberFormat="1" applyBorder="1" applyAlignment="1" applyProtection="1">
      <alignment horizontal="right" wrapText="1"/>
      <protection locked="0"/>
    </xf>
    <xf numFmtId="0" fontId="0" fillId="6" borderId="2" xfId="0" applyFill="1" applyBorder="1" applyAlignment="1" applyProtection="1">
      <alignment horizontal="left" wrapText="1"/>
    </xf>
    <xf numFmtId="166" fontId="0" fillId="6" borderId="1" xfId="0" applyNumberFormat="1" applyFill="1" applyBorder="1" applyAlignment="1" applyProtection="1">
      <alignment horizontal="right" wrapText="1"/>
    </xf>
    <xf numFmtId="166" fontId="0" fillId="6" borderId="12" xfId="0" applyNumberFormat="1" applyFill="1" applyBorder="1" applyAlignment="1" applyProtection="1">
      <alignment horizontal="right" wrapText="1"/>
    </xf>
    <xf numFmtId="0" fontId="2" fillId="3" borderId="15" xfId="0" applyFont="1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wrapText="1"/>
    </xf>
    <xf numFmtId="0" fontId="2" fillId="3" borderId="17" xfId="0" applyFont="1" applyFill="1" applyBorder="1" applyAlignment="1" applyProtection="1">
      <alignment wrapText="1"/>
    </xf>
    <xf numFmtId="0" fontId="2" fillId="2" borderId="18" xfId="0" applyFont="1" applyFill="1" applyBorder="1" applyAlignment="1" applyProtection="1">
      <alignment horizontal="left" wrapText="1"/>
    </xf>
    <xf numFmtId="0" fontId="2" fillId="2" borderId="19" xfId="0" applyFont="1" applyFill="1" applyBorder="1" applyAlignment="1" applyProtection="1">
      <alignment horizontal="left" wrapText="1"/>
    </xf>
    <xf numFmtId="0" fontId="0" fillId="0" borderId="20" xfId="0" applyBorder="1" applyAlignment="1">
      <alignment wrapText="1"/>
    </xf>
    <xf numFmtId="0" fontId="0" fillId="2" borderId="19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29" xfId="0" applyBorder="1" applyAlignment="1">
      <alignment wrapText="1"/>
    </xf>
    <xf numFmtId="0" fontId="0" fillId="3" borderId="10" xfId="0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horizontal="center" wrapText="1"/>
    </xf>
    <xf numFmtId="0" fontId="0" fillId="3" borderId="8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1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0" fillId="3" borderId="8" xfId="0" applyFont="1" applyFill="1" applyBorder="1" applyAlignment="1" applyProtection="1">
      <alignment horizontal="left" wrapText="1"/>
    </xf>
    <xf numFmtId="0" fontId="4" fillId="4" borderId="18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wrapText="1"/>
    </xf>
    <xf numFmtId="0" fontId="2" fillId="4" borderId="25" xfId="0" applyFont="1" applyFill="1" applyBorder="1" applyAlignment="1" applyProtection="1">
      <alignment horizontal="left" wrapText="1"/>
    </xf>
    <xf numFmtId="0" fontId="2" fillId="4" borderId="26" xfId="0" applyFont="1" applyFill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0" fillId="2" borderId="23" xfId="0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5" fillId="2" borderId="21" xfId="0" applyFont="1" applyFill="1" applyBorder="1" applyAlignment="1" applyProtection="1">
      <alignment horizontal="left" wrapText="1"/>
    </xf>
    <xf numFmtId="49" fontId="0" fillId="0" borderId="23" xfId="0" applyNumberFormat="1" applyBorder="1" applyAlignment="1" applyProtection="1">
      <alignment horizontal="left" wrapText="1"/>
      <protection locked="0"/>
    </xf>
    <xf numFmtId="49" fontId="0" fillId="0" borderId="22" xfId="0" applyNumberFormat="1" applyBorder="1" applyAlignment="1" applyProtection="1">
      <alignment horizontal="left" wrapText="1"/>
      <protection locked="0"/>
    </xf>
  </cellXfs>
  <cellStyles count="2">
    <cellStyle name="Normal" xfId="0" builtinId="0"/>
    <cellStyle name="Percentatge" xfId="1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148442</xdr:colOff>
      <xdr:row>2</xdr:row>
      <xdr:rowOff>0</xdr:rowOff>
    </xdr:from>
    <xdr:ext cx="3847109" cy="828799"/>
    <xdr:sp macro="" textlink="">
      <xdr:nvSpPr>
        <xdr:cNvPr id="2" name="QuadreDeText 1"/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148442</xdr:colOff>
      <xdr:row>2</xdr:row>
      <xdr:rowOff>0</xdr:rowOff>
    </xdr:from>
    <xdr:ext cx="4045031" cy="890649"/>
    <xdr:sp macro="" textlink="">
      <xdr:nvSpPr>
        <xdr:cNvPr id="3" name="QuadreDeText 2"/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177141</xdr:colOff>
      <xdr:row>8</xdr:row>
      <xdr:rowOff>65810</xdr:rowOff>
    </xdr:from>
    <xdr:ext cx="4045031" cy="1195943"/>
    <xdr:sp macro="" textlink="">
      <xdr:nvSpPr>
        <xdr:cNvPr id="4" name="QuadreDeText 3"/>
        <xdr:cNvSpPr txBox="1"/>
      </xdr:nvSpPr>
      <xdr:spPr>
        <a:xfrm>
          <a:off x="12745193" y="1636816"/>
          <a:ext cx="4045031" cy="1195943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els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182880</xdr:colOff>
      <xdr:row>10</xdr:row>
      <xdr:rowOff>182880</xdr:rowOff>
    </xdr:from>
    <xdr:ext cx="4429909" cy="1692088"/>
    <xdr:sp macro="" textlink="">
      <xdr:nvSpPr>
        <xdr:cNvPr id="5" name="QuadreDeText 4"/>
        <xdr:cNvSpPr txBox="1"/>
      </xdr:nvSpPr>
      <xdr:spPr>
        <a:xfrm>
          <a:off x="13106400" y="3032760"/>
          <a:ext cx="4429909" cy="1692088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a-E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IVA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 b="1">
            <a:effectLst/>
          </a:endParaRPr>
        </a:p>
        <a:p>
          <a:pPr eaLnBrk="1" fontAlgn="auto" latinLnBrk="0" hangingPunct="1">
            <a:lnSpc>
              <a:spcPts val="1200"/>
            </a:lnSpc>
          </a:pPr>
          <a:r>
            <a:rPr lang="ca-E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cas de prorrata, li heu d'aplicar només el percentatge que correspongui.</a:t>
          </a:r>
          <a:endParaRPr lang="ca-ES" b="1">
            <a:effectLst/>
          </a:endParaRPr>
        </a:p>
        <a:p>
          <a:pPr eaLnBrk="1" fontAlgn="auto" latinLnBrk="0" hangingPunct="1"/>
          <a:r>
            <a:rPr lang="ca-E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  <a:endParaRPr lang="ca-ES" b="1">
            <a:effectLst/>
          </a:endParaRPr>
        </a:p>
        <a:p>
          <a:pPr eaLnBrk="1" fontAlgn="auto" latinLnBrk="0" hangingPunct="1">
            <a:lnSpc>
              <a:spcPts val="1200"/>
            </a:lnSpc>
          </a:pPr>
          <a:r>
            <a:rPr lang="ca-E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NOTA: en la fase de justificació caldrà acreditar documentalment l'exempció o la prorrata de l'IVA.</a:t>
          </a:r>
          <a:endParaRPr lang="ca-ES" b="1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36</xdr:row>
      <xdr:rowOff>9525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81925" cy="535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de béns culturals d'interès nacional (BCIN), en les categories de Monument històric, Jardí històric o Zona d'interès etnològic, i de béns culturals d'interès local (BCIL), són subvencionables: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a) Obres ordinàries de conservació o reparació menor que no afectin o modifiquin puntualment l'estructura del bé protegit.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b) Actuacions en façanes, mitgeres, cobertes i terrats que no afectin o modifiquin l'estructura del bé protegit.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c) Reparació de murs perimetrals que formin part del bé protegit.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d) Obres destinades a dotar l'immoble de les condicions bàsiques d'accessibilitat.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e) Execució de cales, pous i sondejos, previs a altres actuacions.</a:t>
          </a:r>
        </a:p>
        <a:p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dels béns culturals d'interès nacional (BCIN), en la categoria de Conjunt històric, són subvencionables les actuacions ordinàries de conservació o reparació menor en immobles situats dins la delimitació declarada que afectin façanes, mitgeres vistes, cobertes, terrats i instal·lacions. En tots els casos, han de ser actuacions que afectin els elements exteriors del bé.</a:t>
          </a:r>
        </a:p>
        <a:p>
          <a:pPr>
            <a:lnSpc>
              <a:spcPts val="10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ca-E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subvencionables 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despeses derivades de les actuacions següents: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Obres, o part d'aquestes, fora de l'àmbit protegit com a BCIN o BCIL.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Obres, o part d'aquestes, de nova planta.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Actuacions de restauració, consolidació o rehabilitació amb intervenció en fonaments o estructura de l'immoble.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Actuacions de rehabilitació amb modificació de l'ús principal de l'immoble.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Mobiliari, exceptuant aquell que es troba ancorat al paviment.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 En el cas dels béns culturals d'interès nacional (BCIN), en la categoria de Conjunt històric, actuacions en elements interiors dels immobles situats dins la delimitació declarada.</a:t>
          </a:r>
        </a:p>
        <a:p>
          <a:pPr>
            <a:lnSpc>
              <a:spcPts val="1200"/>
            </a:lnSpc>
          </a:pPr>
          <a:endParaRPr lang="ca-E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la subvenció és d'un mínim de 5.000,00 euros i d’un màxim de 100.000,00 euros i en cap cas pot ser superior al 70% del cost total de les despeses subvencionables, excepte en el cas dels ens locals dels municipis de menys de 1.000 habitants, que reben fins el 90% de les despeses subvencionables, sempre que no superin el límit màxim establert.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d'import inferior a 5.000,00 euros o que continguin un pressupost del projecte inferior a 7.150,00 euros. Així mateix, s'han de denegar les sol·licituds de subvenció per a projectes que, un cop valorats, només puguin obtenir una subvenció inferior a 5.000,00 euros.</a:t>
          </a: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19050</xdr:rowOff>
    </xdr:from>
    <xdr:to>
      <xdr:col>17</xdr:col>
      <xdr:colOff>400050</xdr:colOff>
      <xdr:row>5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43925" y="571500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oneCellAnchor>
    <xdr:from>
      <xdr:col>1</xdr:col>
      <xdr:colOff>0</xdr:colOff>
      <xdr:row>37</xdr:row>
      <xdr:rowOff>66675</xdr:rowOff>
    </xdr:from>
    <xdr:ext cx="7962900" cy="714375"/>
    <xdr:sp macro="" textlink="">
      <xdr:nvSpPr>
        <xdr:cNvPr id="4" name="QuadreDeText 3"/>
        <xdr:cNvSpPr txBox="1"/>
      </xdr:nvSpPr>
      <xdr:spPr>
        <a:xfrm>
          <a:off x="609600" y="6124575"/>
          <a:ext cx="7962900" cy="714375"/>
        </a:xfrm>
        <a:prstGeom prst="rect">
          <a:avLst/>
        </a:prstGeom>
        <a:solidFill>
          <a:sysClr val="window" lastClr="FFFFFF"/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>
            <a:effectLst/>
          </a:endParaRPr>
        </a:p>
        <a:p>
          <a:endParaRPr lang="ca-E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/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104773</xdr:rowOff>
    </xdr:from>
    <xdr:to>
      <xdr:col>13</xdr:col>
      <xdr:colOff>438150</xdr:colOff>
      <xdr:row>25</xdr:row>
      <xdr:rowOff>161924</xdr:rowOff>
    </xdr:to>
    <xdr:sp macro="" textlink="">
      <xdr:nvSpPr>
        <xdr:cNvPr id="5" name="QuadreDeText 4"/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A5" sqref="A5:F5"/>
    </sheetView>
  </sheetViews>
  <sheetFormatPr defaultColWidth="9.109375" defaultRowHeight="13.2" x14ac:dyDescent="0.25"/>
  <cols>
    <col min="1" max="1" width="43.109375" style="4" customWidth="1"/>
    <col min="2" max="2" width="17.33203125" style="4" customWidth="1"/>
    <col min="3" max="3" width="19.44140625" style="4" customWidth="1"/>
    <col min="4" max="4" width="17" style="4" customWidth="1"/>
    <col min="5" max="5" width="4.109375" style="4" customWidth="1"/>
    <col min="6" max="6" width="32.33203125" style="4" customWidth="1"/>
    <col min="7" max="7" width="16.33203125" style="4" customWidth="1"/>
    <col min="8" max="8" width="19.88671875" style="4" customWidth="1"/>
    <col min="9" max="9" width="18.88671875" style="4" customWidth="1"/>
    <col min="10" max="10" width="11.44140625" style="4" hidden="1" customWidth="1"/>
    <col min="11" max="11" width="9" style="4" hidden="1" customWidth="1"/>
    <col min="12" max="12" width="15.5546875" style="4" customWidth="1"/>
    <col min="13" max="16384" width="9.109375" style="4"/>
  </cols>
  <sheetData>
    <row r="1" spans="1:19" ht="32.25" customHeight="1" thickBot="1" x14ac:dyDescent="0.35">
      <c r="A1" s="105" t="s">
        <v>50</v>
      </c>
      <c r="B1" s="106"/>
      <c r="C1" s="106"/>
      <c r="D1" s="106"/>
      <c r="E1" s="106"/>
      <c r="F1" s="106"/>
      <c r="G1" s="106"/>
      <c r="H1" s="106"/>
      <c r="I1" s="84"/>
    </row>
    <row r="2" spans="1:19" ht="13.8" thickBot="1" x14ac:dyDescent="0.3"/>
    <row r="3" spans="1:19" x14ac:dyDescent="0.25">
      <c r="A3" s="107" t="s">
        <v>0</v>
      </c>
      <c r="B3" s="108"/>
      <c r="C3" s="108"/>
      <c r="D3" s="108"/>
      <c r="E3" s="108"/>
      <c r="F3" s="108"/>
      <c r="G3" s="108"/>
      <c r="H3" s="108"/>
      <c r="I3" s="109"/>
    </row>
    <row r="4" spans="1:19" x14ac:dyDescent="0.25">
      <c r="A4" s="86" t="s">
        <v>8</v>
      </c>
      <c r="B4" s="87"/>
      <c r="C4" s="87"/>
      <c r="D4" s="87"/>
      <c r="E4" s="87"/>
      <c r="F4" s="87"/>
      <c r="G4" s="110" t="s">
        <v>4</v>
      </c>
      <c r="H4" s="111"/>
      <c r="I4" s="112"/>
    </row>
    <row r="5" spans="1:19" x14ac:dyDescent="0.25">
      <c r="A5" s="88"/>
      <c r="B5" s="89"/>
      <c r="C5" s="89"/>
      <c r="D5" s="89"/>
      <c r="E5" s="89"/>
      <c r="F5" s="89"/>
      <c r="G5" s="114"/>
      <c r="H5" s="115"/>
      <c r="I5" s="112"/>
    </row>
    <row r="6" spans="1:19" x14ac:dyDescent="0.25">
      <c r="A6" s="113" t="s">
        <v>13</v>
      </c>
      <c r="B6" s="111"/>
      <c r="C6" s="111"/>
      <c r="D6" s="111"/>
      <c r="E6" s="111"/>
      <c r="F6" s="111"/>
      <c r="G6" s="111"/>
      <c r="H6" s="111"/>
      <c r="I6" s="112"/>
    </row>
    <row r="7" spans="1:19" ht="13.8" thickBot="1" x14ac:dyDescent="0.3">
      <c r="A7" s="90"/>
      <c r="B7" s="91"/>
      <c r="C7" s="91"/>
      <c r="D7" s="91"/>
      <c r="E7" s="91"/>
      <c r="F7" s="91"/>
      <c r="G7" s="91"/>
      <c r="H7" s="91"/>
      <c r="I7" s="92"/>
    </row>
    <row r="8" spans="1:19" ht="13.8" thickBot="1" x14ac:dyDescent="0.3"/>
    <row r="9" spans="1:19" ht="30.75" customHeight="1" thickBot="1" x14ac:dyDescent="0.3">
      <c r="A9" s="82" t="s">
        <v>12</v>
      </c>
      <c r="B9" s="83"/>
      <c r="C9" s="83"/>
      <c r="D9" s="84"/>
      <c r="F9" s="82" t="s">
        <v>3</v>
      </c>
      <c r="G9" s="85"/>
      <c r="H9" s="85"/>
      <c r="I9" s="84"/>
      <c r="J9" s="9"/>
    </row>
    <row r="10" spans="1:19" s="15" customFormat="1" ht="68.25" customHeight="1" x14ac:dyDescent="0.25">
      <c r="A10" s="11" t="s">
        <v>1</v>
      </c>
      <c r="B10" s="12" t="s">
        <v>23</v>
      </c>
      <c r="C10" s="13" t="s">
        <v>25</v>
      </c>
      <c r="D10" s="14" t="s">
        <v>24</v>
      </c>
      <c r="F10" s="72" t="s">
        <v>1</v>
      </c>
      <c r="G10" s="12" t="s">
        <v>23</v>
      </c>
      <c r="H10" s="12" t="s">
        <v>25</v>
      </c>
      <c r="I10" s="14" t="s">
        <v>24</v>
      </c>
      <c r="J10" s="16"/>
      <c r="K10" s="4"/>
      <c r="L10" s="4"/>
      <c r="M10" s="4"/>
      <c r="N10" s="4"/>
      <c r="O10" s="4"/>
      <c r="P10" s="4"/>
      <c r="Q10" s="4"/>
      <c r="R10" s="4"/>
      <c r="S10" s="4"/>
    </row>
    <row r="11" spans="1:19" ht="26.25" customHeight="1" x14ac:dyDescent="0.25">
      <c r="A11" s="63" t="s">
        <v>27</v>
      </c>
      <c r="B11" s="19"/>
      <c r="C11" s="19"/>
      <c r="D11" s="41"/>
      <c r="F11" s="73" t="s">
        <v>42</v>
      </c>
      <c r="G11" s="1"/>
      <c r="H11" s="1"/>
      <c r="I11" s="42"/>
      <c r="J11" s="10"/>
    </row>
    <row r="12" spans="1:19" ht="12.75" customHeight="1" x14ac:dyDescent="0.25">
      <c r="A12" s="59" t="s">
        <v>29</v>
      </c>
      <c r="B12" s="24"/>
      <c r="C12" s="24"/>
      <c r="D12" s="25"/>
      <c r="F12" s="59" t="s">
        <v>41</v>
      </c>
      <c r="G12" s="43"/>
      <c r="H12" s="60"/>
      <c r="I12" s="44"/>
      <c r="J12" s="10"/>
    </row>
    <row r="13" spans="1:19" x14ac:dyDescent="0.25">
      <c r="A13" s="59" t="s">
        <v>30</v>
      </c>
      <c r="B13" s="24"/>
      <c r="C13" s="24"/>
      <c r="D13" s="25"/>
      <c r="F13" s="62"/>
      <c r="G13" s="1"/>
      <c r="H13" s="1"/>
      <c r="I13" s="42"/>
      <c r="J13" s="10"/>
    </row>
    <row r="14" spans="1:19" x14ac:dyDescent="0.25">
      <c r="A14" s="59" t="s">
        <v>31</v>
      </c>
      <c r="B14" s="24"/>
      <c r="C14" s="24"/>
      <c r="D14" s="25"/>
      <c r="F14" s="53"/>
      <c r="G14" s="1"/>
      <c r="H14" s="1"/>
      <c r="I14" s="42"/>
      <c r="J14" s="10"/>
    </row>
    <row r="15" spans="1:19" ht="13.5" customHeight="1" x14ac:dyDescent="0.25">
      <c r="A15" s="59" t="s">
        <v>32</v>
      </c>
      <c r="B15" s="24"/>
      <c r="C15" s="24"/>
      <c r="D15" s="25"/>
      <c r="F15" s="53"/>
      <c r="G15" s="1"/>
      <c r="H15" s="1"/>
      <c r="I15" s="42"/>
      <c r="J15" s="10"/>
    </row>
    <row r="16" spans="1:19" x14ac:dyDescent="0.25">
      <c r="A16" s="59" t="s">
        <v>33</v>
      </c>
      <c r="B16" s="24"/>
      <c r="C16" s="24"/>
      <c r="D16" s="25"/>
      <c r="F16" s="54"/>
      <c r="G16" s="1"/>
      <c r="H16" s="1"/>
      <c r="I16" s="42"/>
      <c r="J16" s="10"/>
    </row>
    <row r="17" spans="1:10" x14ac:dyDescent="0.25">
      <c r="A17" s="59" t="s">
        <v>34</v>
      </c>
      <c r="B17" s="24"/>
      <c r="C17" s="24"/>
      <c r="D17" s="25"/>
      <c r="F17" s="2"/>
      <c r="G17" s="1"/>
      <c r="H17" s="1"/>
      <c r="I17" s="42"/>
      <c r="J17" s="10"/>
    </row>
    <row r="18" spans="1:10" x14ac:dyDescent="0.25">
      <c r="A18" s="59" t="s">
        <v>35</v>
      </c>
      <c r="B18" s="24"/>
      <c r="C18" s="24"/>
      <c r="D18" s="25"/>
      <c r="F18" s="2"/>
      <c r="G18" s="1"/>
      <c r="H18" s="1"/>
      <c r="I18" s="42"/>
      <c r="J18" s="10"/>
    </row>
    <row r="19" spans="1:10" x14ac:dyDescent="0.25">
      <c r="A19" s="64" t="s">
        <v>38</v>
      </c>
      <c r="B19" s="43">
        <f>SUM(B12:B18)</f>
        <v>0</v>
      </c>
      <c r="C19" s="43">
        <f>SUM(C12:C18)</f>
        <v>0</v>
      </c>
      <c r="D19" s="44">
        <f>SUM(D12:D18)</f>
        <v>0</v>
      </c>
      <c r="F19" s="2"/>
      <c r="G19" s="1"/>
      <c r="H19" s="1"/>
      <c r="I19" s="42"/>
      <c r="J19" s="10"/>
    </row>
    <row r="20" spans="1:10" x14ac:dyDescent="0.25">
      <c r="A20" s="65" t="s">
        <v>36</v>
      </c>
      <c r="B20" s="47"/>
      <c r="C20" s="19"/>
      <c r="D20" s="48"/>
      <c r="F20" s="59" t="s">
        <v>28</v>
      </c>
      <c r="G20" s="1"/>
      <c r="H20" s="1"/>
      <c r="I20" s="42"/>
      <c r="J20" s="10"/>
    </row>
    <row r="21" spans="1:10" x14ac:dyDescent="0.25">
      <c r="A21" s="59" t="s">
        <v>44</v>
      </c>
      <c r="B21" s="26"/>
      <c r="C21" s="24"/>
      <c r="D21" s="27"/>
      <c r="F21" s="3" t="s">
        <v>9</v>
      </c>
      <c r="G21" s="60"/>
      <c r="H21" s="60"/>
      <c r="I21" s="61"/>
      <c r="J21" s="10"/>
    </row>
    <row r="22" spans="1:10" x14ac:dyDescent="0.25">
      <c r="A22" s="59" t="s">
        <v>47</v>
      </c>
      <c r="B22" s="26"/>
      <c r="C22" s="24"/>
      <c r="D22" s="27"/>
      <c r="F22" s="2"/>
      <c r="G22" s="1"/>
      <c r="H22" s="1"/>
      <c r="I22" s="42"/>
      <c r="J22" s="10"/>
    </row>
    <row r="23" spans="1:10" x14ac:dyDescent="0.25">
      <c r="A23" s="66" t="s">
        <v>46</v>
      </c>
      <c r="B23" s="26"/>
      <c r="C23" s="24"/>
      <c r="D23" s="27"/>
      <c r="F23" s="2"/>
      <c r="G23" s="1"/>
      <c r="H23" s="1"/>
      <c r="I23" s="42"/>
      <c r="J23" s="10"/>
    </row>
    <row r="24" spans="1:10" x14ac:dyDescent="0.25">
      <c r="A24" s="66" t="s">
        <v>45</v>
      </c>
      <c r="B24" s="26"/>
      <c r="C24" s="24"/>
      <c r="D24" s="27"/>
      <c r="F24" s="2"/>
      <c r="G24" s="1"/>
      <c r="H24" s="1"/>
      <c r="I24" s="42"/>
      <c r="J24" s="10"/>
    </row>
    <row r="25" spans="1:10" x14ac:dyDescent="0.25">
      <c r="A25" s="64" t="s">
        <v>39</v>
      </c>
      <c r="B25" s="43">
        <f>SUM(B21:B24)</f>
        <v>0</v>
      </c>
      <c r="C25" s="43">
        <f>SUM(C21:C24)</f>
        <v>0</v>
      </c>
      <c r="D25" s="44">
        <f>SUM(D21:D24)</f>
        <v>0</v>
      </c>
      <c r="F25" s="2"/>
      <c r="G25" s="1"/>
      <c r="H25" s="1"/>
      <c r="I25" s="42"/>
      <c r="J25" s="10"/>
    </row>
    <row r="26" spans="1:10" x14ac:dyDescent="0.25">
      <c r="A26" s="67" t="s">
        <v>48</v>
      </c>
      <c r="B26" s="47"/>
      <c r="C26" s="19"/>
      <c r="D26" s="48"/>
      <c r="F26" s="62"/>
      <c r="G26" s="1"/>
      <c r="H26" s="1"/>
      <c r="I26" s="42"/>
      <c r="J26" s="10"/>
    </row>
    <row r="27" spans="1:10" x14ac:dyDescent="0.25">
      <c r="A27" s="68" t="s">
        <v>43</v>
      </c>
      <c r="B27" s="26"/>
      <c r="C27" s="24"/>
      <c r="D27" s="27"/>
      <c r="F27" s="62"/>
      <c r="G27" s="1"/>
      <c r="H27" s="1"/>
      <c r="I27" s="42"/>
      <c r="J27" s="10"/>
    </row>
    <row r="28" spans="1:10" x14ac:dyDescent="0.25">
      <c r="A28" s="64" t="s">
        <v>40</v>
      </c>
      <c r="B28" s="43">
        <f>B27</f>
        <v>0</v>
      </c>
      <c r="C28" s="43">
        <f t="shared" ref="C28:D28" si="0">C27</f>
        <v>0</v>
      </c>
      <c r="D28" s="44">
        <f t="shared" si="0"/>
        <v>0</v>
      </c>
      <c r="F28" s="62"/>
      <c r="G28" s="1"/>
      <c r="H28" s="1"/>
      <c r="I28" s="42"/>
      <c r="J28" s="10"/>
    </row>
    <row r="29" spans="1:10" x14ac:dyDescent="0.25">
      <c r="A29" s="45" t="s">
        <v>37</v>
      </c>
      <c r="B29" s="46">
        <f>SUM(B19,B25,B28)</f>
        <v>0</v>
      </c>
      <c r="C29" s="46">
        <f>SUM(C19,C25,C28)</f>
        <v>0</v>
      </c>
      <c r="D29" s="55">
        <f>SUM(D19,D25,D28)</f>
        <v>0</v>
      </c>
      <c r="F29" s="54"/>
      <c r="G29" s="1"/>
      <c r="H29" s="1"/>
      <c r="I29" s="42"/>
      <c r="J29" s="10"/>
    </row>
    <row r="30" spans="1:10" ht="26.4" x14ac:dyDescent="0.25">
      <c r="A30" s="38" t="s">
        <v>22</v>
      </c>
      <c r="B30" s="26"/>
      <c r="C30" s="26"/>
      <c r="D30" s="28"/>
      <c r="F30" s="76" t="s">
        <v>49</v>
      </c>
      <c r="G30" s="77">
        <f>B36</f>
        <v>0</v>
      </c>
      <c r="H30" s="77">
        <f t="shared" ref="H30:I30" si="1">C36</f>
        <v>0</v>
      </c>
      <c r="I30" s="78">
        <f t="shared" si="1"/>
        <v>0</v>
      </c>
      <c r="J30" s="10"/>
    </row>
    <row r="31" spans="1:10" ht="27" thickBot="1" x14ac:dyDescent="0.3">
      <c r="A31" s="69" t="s">
        <v>20</v>
      </c>
      <c r="B31" s="70">
        <f>B29+B30</f>
        <v>0</v>
      </c>
      <c r="C31" s="70">
        <f>C29+C30</f>
        <v>0</v>
      </c>
      <c r="D31" s="71">
        <f>D29+D30</f>
        <v>0</v>
      </c>
      <c r="F31" s="56" t="s">
        <v>2</v>
      </c>
      <c r="G31" s="57">
        <f>SUM(G11:G30)</f>
        <v>0</v>
      </c>
      <c r="H31" s="57">
        <f>IF(H11&gt;(C37*0.7),"Reformulació incorrecta",SUM(H11:H30))</f>
        <v>0</v>
      </c>
      <c r="I31" s="58">
        <f>SUM(I11:I30)</f>
        <v>0</v>
      </c>
      <c r="J31" s="10"/>
    </row>
    <row r="32" spans="1:10" ht="30.75" customHeight="1" x14ac:dyDescent="0.25">
      <c r="A32" s="79" t="s">
        <v>26</v>
      </c>
      <c r="B32" s="80"/>
      <c r="C32" s="80"/>
      <c r="D32" s="81"/>
      <c r="J32" s="10"/>
    </row>
    <row r="33" spans="1:12" x14ac:dyDescent="0.25">
      <c r="A33" s="2"/>
      <c r="B33" s="74"/>
      <c r="C33" s="74"/>
      <c r="D33" s="75"/>
      <c r="J33" s="10"/>
    </row>
    <row r="34" spans="1:12" x14ac:dyDescent="0.25">
      <c r="A34" s="2"/>
      <c r="B34" s="74"/>
      <c r="C34" s="74"/>
      <c r="D34" s="75"/>
      <c r="J34" s="10"/>
    </row>
    <row r="35" spans="1:12" x14ac:dyDescent="0.25">
      <c r="A35" s="2"/>
      <c r="B35" s="74"/>
      <c r="C35" s="74"/>
      <c r="D35" s="75"/>
      <c r="J35" s="10"/>
    </row>
    <row r="36" spans="1:12" x14ac:dyDescent="0.25">
      <c r="A36" s="20" t="s">
        <v>19</v>
      </c>
      <c r="B36" s="21">
        <f>IF(SUM(B33:B35)&gt;(B31*0.15),"Reduir espècies",SUM(B32:B35))</f>
        <v>0</v>
      </c>
      <c r="C36" s="21">
        <f>IF(SUM(C33:C35)&gt;(C31*0.15),"Reduir espècies",SUM(C32:C35))</f>
        <v>0</v>
      </c>
      <c r="D36" s="29">
        <f>IF(SUM(D33:D35)&gt;(D31*0.15),"Reduir espècies",SUM(D32:D35))</f>
        <v>0</v>
      </c>
      <c r="J36" s="10"/>
    </row>
    <row r="37" spans="1:12" ht="16.2" thickBot="1" x14ac:dyDescent="0.35">
      <c r="A37" s="22" t="s">
        <v>21</v>
      </c>
      <c r="B37" s="23">
        <f>SUM(B31+B36)</f>
        <v>0</v>
      </c>
      <c r="C37" s="23">
        <f>SUM(C31+C36)</f>
        <v>0</v>
      </c>
      <c r="D37" s="30">
        <f>SUM(D31+D36)</f>
        <v>0</v>
      </c>
      <c r="F37" s="33" t="str">
        <f>IF(H31="Reformulació incorrecta",H31," ")</f>
        <v xml:space="preserve"> </v>
      </c>
    </row>
    <row r="38" spans="1:12" ht="13.8" thickBot="1" x14ac:dyDescent="0.3">
      <c r="J38" s="10"/>
      <c r="K38" s="10"/>
    </row>
    <row r="39" spans="1:12" ht="28.5" customHeight="1" thickBot="1" x14ac:dyDescent="0.3">
      <c r="A39" s="93"/>
      <c r="B39" s="94"/>
      <c r="C39" s="94"/>
      <c r="D39" s="94"/>
      <c r="E39" s="95"/>
      <c r="F39" s="40" t="s">
        <v>10</v>
      </c>
      <c r="G39" s="104" t="s">
        <v>11</v>
      </c>
      <c r="H39" s="104"/>
      <c r="I39" s="49" t="s">
        <v>15</v>
      </c>
      <c r="J39" s="51"/>
      <c r="K39" s="10"/>
      <c r="L39" s="39" t="str">
        <f>IF(L40&lt;&gt;" ","Teniu una desviació del "," ")</f>
        <v xml:space="preserve"> </v>
      </c>
    </row>
    <row r="40" spans="1:12" ht="24" customHeight="1" thickBot="1" x14ac:dyDescent="0.3">
      <c r="A40" s="96" t="s">
        <v>5</v>
      </c>
      <c r="B40" s="97"/>
      <c r="C40" s="97"/>
      <c r="D40" s="97"/>
      <c r="E40" s="98"/>
      <c r="F40" s="5">
        <f>B37</f>
        <v>0</v>
      </c>
      <c r="G40" s="103">
        <f>C37</f>
        <v>0</v>
      </c>
      <c r="H40" s="103"/>
      <c r="I40" s="50">
        <f>D37</f>
        <v>0</v>
      </c>
      <c r="J40" s="52" t="e">
        <f>IF(G40&gt;0,((I40/G40)-1),((I40/F40)-1))</f>
        <v>#DIV/0!</v>
      </c>
      <c r="K40" s="36" t="str">
        <f>IF(I40=0," ",J40)</f>
        <v xml:space="preserve"> </v>
      </c>
      <c r="L40" s="37" t="str">
        <f>IF(K40&lt;(-0.2),K40," ")</f>
        <v xml:space="preserve"> </v>
      </c>
    </row>
    <row r="41" spans="1:12" ht="23.25" customHeight="1" x14ac:dyDescent="0.25">
      <c r="A41" s="96" t="s">
        <v>6</v>
      </c>
      <c r="B41" s="97"/>
      <c r="C41" s="97"/>
      <c r="D41" s="97"/>
      <c r="E41" s="98"/>
      <c r="F41" s="5">
        <f>G31</f>
        <v>0</v>
      </c>
      <c r="G41" s="103">
        <f>H31</f>
        <v>0</v>
      </c>
      <c r="H41" s="103"/>
      <c r="I41" s="50">
        <f>I31</f>
        <v>0</v>
      </c>
      <c r="J41" s="10"/>
      <c r="K41" s="10"/>
    </row>
    <row r="42" spans="1:12" ht="17.25" customHeight="1" thickBot="1" x14ac:dyDescent="0.3">
      <c r="A42" s="99" t="s">
        <v>7</v>
      </c>
      <c r="B42" s="100"/>
      <c r="C42" s="100"/>
      <c r="D42" s="100"/>
      <c r="E42" s="101"/>
      <c r="F42" s="6">
        <f>F40-F41</f>
        <v>0</v>
      </c>
      <c r="G42" s="102">
        <f>G40-G41</f>
        <v>0</v>
      </c>
      <c r="H42" s="102"/>
      <c r="I42" s="32">
        <f>I40-I41</f>
        <v>0</v>
      </c>
    </row>
    <row r="43" spans="1:12" x14ac:dyDescent="0.25">
      <c r="J43" s="10"/>
      <c r="K43" s="10"/>
    </row>
    <row r="44" spans="1:12" x14ac:dyDescent="0.25">
      <c r="A44" s="7"/>
      <c r="B44" s="7"/>
      <c r="K44" s="31"/>
    </row>
    <row r="45" spans="1:12" ht="12.75" customHeight="1" x14ac:dyDescent="0.25">
      <c r="A45" s="8"/>
      <c r="B45" s="7"/>
      <c r="I45" s="35"/>
    </row>
    <row r="46" spans="1:12" x14ac:dyDescent="0.25">
      <c r="A46" s="7"/>
      <c r="B46" s="7"/>
    </row>
    <row r="47" spans="1:12" x14ac:dyDescent="0.25">
      <c r="A47" s="7"/>
      <c r="B47" s="7"/>
    </row>
  </sheetData>
  <sheetProtection algorithmName="SHA-512" hashValue="p203C+fDu+sfDe5GHB0KfFC+0xB4UtnSJbheOTmO0jlJPGOJQwVgHBXBHjxGCzQ5oskpZck54KBqVqAVlm7zHQ==" saltValue="V5aWgsAQ7cLGwE/eEM+U8Q==" spinCount="100000" sheet="1" formatColumns="0" insertRows="0"/>
  <mergeCells count="19">
    <mergeCell ref="A1:I1"/>
    <mergeCell ref="A3:I3"/>
    <mergeCell ref="G4:I4"/>
    <mergeCell ref="A6:I6"/>
    <mergeCell ref="G5:I5"/>
    <mergeCell ref="A39:E39"/>
    <mergeCell ref="A40:E40"/>
    <mergeCell ref="A41:E41"/>
    <mergeCell ref="A42:E42"/>
    <mergeCell ref="G42:H42"/>
    <mergeCell ref="G40:H40"/>
    <mergeCell ref="G41:H41"/>
    <mergeCell ref="G39:H39"/>
    <mergeCell ref="A32:D32"/>
    <mergeCell ref="A9:D9"/>
    <mergeCell ref="F9:I9"/>
    <mergeCell ref="A4:F4"/>
    <mergeCell ref="A5:F5"/>
    <mergeCell ref="A7:I7"/>
  </mergeCells>
  <phoneticPr fontId="3" type="noConversion"/>
  <conditionalFormatting sqref="J40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11" priority="23" stopIfTrue="1" operator="greaterThan">
      <formula>0.2</formula>
    </cfRule>
    <cfRule type="cellIs" dxfId="10" priority="24" stopIfTrue="1" operator="greaterThan">
      <formula>0.2</formula>
    </cfRule>
    <cfRule type="cellIs" dxfId="9" priority="25" stopIfTrue="1" operator="greaterThan">
      <formula>-0.2</formula>
    </cfRule>
  </conditionalFormatting>
  <conditionalFormatting sqref="H31">
    <cfRule type="containsText" dxfId="8" priority="9" stopIfTrue="1" operator="containsText" text="Reformulació incorrecta">
      <formula>NOT(ISERROR(SEARCH("Reformulació incorrecta",H31)))</formula>
    </cfRule>
    <cfRule type="cellIs" dxfId="7" priority="10" stopIfTrue="1" operator="greaterThan">
      <formula>($H$11)&gt;($C$37)*0.5</formula>
    </cfRule>
  </conditionalFormatting>
  <conditionalFormatting sqref="G41:H41">
    <cfRule type="containsText" dxfId="6" priority="8" stopIfTrue="1" operator="containsText" text="Reformulació incorrecta">
      <formula>NOT(ISERROR(SEARCH("Reformulació incorrecta",G41)))</formula>
    </cfRule>
  </conditionalFormatting>
  <conditionalFormatting sqref="B36">
    <cfRule type="containsText" dxfId="5" priority="6" stopIfTrue="1" operator="containsText" text="Reduir espècies">
      <formula>NOT(ISERROR(SEARCH("Reduir espècies",B36)))</formula>
    </cfRule>
    <cfRule type="containsText" dxfId="4" priority="7" stopIfTrue="1" operator="containsText" text="Reduir import espècies">
      <formula>NOT(ISERROR(SEARCH("Reduir import espècies",B36)))</formula>
    </cfRule>
  </conditionalFormatting>
  <conditionalFormatting sqref="C36">
    <cfRule type="containsText" dxfId="3" priority="5" stopIfTrue="1" operator="containsText" text="Reduir espècies">
      <formula>NOT(ISERROR(SEARCH("Reduir espècies",C36)))</formula>
    </cfRule>
  </conditionalFormatting>
  <conditionalFormatting sqref="D36">
    <cfRule type="containsText" dxfId="2" priority="4" stopIfTrue="1" operator="containsText" text="Reduir espècies">
      <formula>NOT(ISERROR(SEARCH("Reduir espècies",D36)))</formula>
    </cfRule>
  </conditionalFormatting>
  <conditionalFormatting sqref="I31">
    <cfRule type="containsText" dxfId="1" priority="3" stopIfTrue="1" operator="containsText" text="Imports incorrectes">
      <formula>NOT(ISERROR(SEARCH("Imports incorrectes",I31)))</formula>
    </cfRule>
  </conditionalFormatting>
  <conditionalFormatting sqref="I41">
    <cfRule type="containsText" dxfId="0" priority="2" stopIfTrue="1" operator="containsText" text="Imports incorrectes">
      <formula>NOT(ISERROR(SEARCH("Imports incorrectes",I41)))</formula>
    </cfRule>
  </conditionalFormatting>
  <dataValidations xWindow="567" yWindow="441" count="8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30:D30">
      <formula1>0</formula1>
      <formula2>B29*0.1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2:I12 G21:I21 B11:D11 B26:D26 B20:D20"/>
    <dataValidation allowBlank="1" showInputMessage="1" showErrorMessage="1" prompt="La reducció del pressupost no pot ser superior a la diferència entre l’import sol·licitat i l’import de la proposta provisional. Així mateix, no es pot superar el 70% establert a les bases específiques." sqref="C27"/>
    <dataValidation type="decimal" allowBlank="1" showInputMessage="1" showErrorMessage="1" error="L'import subvencionat no pot ser superior al 70% del pressupost" sqref="G11">
      <formula1>0</formula1>
      <formula2>B38*0.7</formula2>
    </dataValidation>
    <dataValidation allowBlank="1" showInputMessage="1" showErrorMessage="1" prompt="Informeu les espècies a l'apartat de despeses." sqref="G30:I30"/>
    <dataValidation allowBlank="1" showInputMessage="1" showErrorMessage="1" prompt="La reducció del pressupost no pot ser superior a la diferència entre l’import sol·licitat i l’import de la proposta provisional. Així mateix, no es pot superar el 70% establert a les bases específiques." sqref="C12:C18 C21:C24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3.2" x14ac:dyDescent="0.25"/>
  <sheetData>
    <row r="2" spans="2:2" ht="17.399999999999999" x14ac:dyDescent="0.3">
      <c r="B2" s="18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3.2" x14ac:dyDescent="0.25"/>
  <sheetData>
    <row r="1" spans="1:2" x14ac:dyDescent="0.25">
      <c r="A1" s="17"/>
    </row>
    <row r="2" spans="1:2" ht="17.399999999999999" x14ac:dyDescent="0.3">
      <c r="B2" s="18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3.2" x14ac:dyDescent="0.25"/>
  <sheetData>
    <row r="1" spans="1:2" x14ac:dyDescent="0.25">
      <c r="A1" s="34"/>
    </row>
    <row r="2" spans="1:2" ht="17.399999999999999" x14ac:dyDescent="0.3">
      <c r="B2" s="18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2023-07-10T11:25:56Z</dcterms:modified>
</cp:coreProperties>
</file>